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udk-my.sharepoint.com/personal/omj_sbi_aau_dk/Documents/Dokumenter/REGNEARK/Biofaktor/"/>
    </mc:Choice>
  </mc:AlternateContent>
  <xr:revisionPtr revIDLastSave="2" documentId="8_{013A46FF-ECF7-4DD9-8066-8F6C051AC368}" xr6:coauthVersionLast="47" xr6:coauthVersionMax="47" xr10:uidLastSave="{29676279-08CF-49A3-872A-5184B8D1DCE4}"/>
  <bookViews>
    <workbookView xWindow="-108" yWindow="-108" windowWidth="30936" windowHeight="16896" xr2:uid="{00000000-000D-0000-FFFF-FFFF00000000}"/>
  </bookViews>
  <sheets>
    <sheet name="biofaktorberegning" sheetId="4" r:id="rId1"/>
  </sheets>
  <definedNames>
    <definedName name="_xlnm.Print_Area" localSheetId="0">biofaktorberegning!$A$1:$H$59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5" i="4" l="1"/>
  <c r="C44" i="4" s="1"/>
  <c r="D35" i="4"/>
  <c r="D36" i="4" s="1"/>
  <c r="E35" i="4"/>
  <c r="E36" i="4" s="1"/>
  <c r="F35" i="4"/>
  <c r="F36" i="4" s="1"/>
  <c r="G35" i="4"/>
  <c r="G36" i="4" s="1"/>
  <c r="G44" i="4" l="1"/>
  <c r="G45" i="4" s="1"/>
  <c r="F44" i="4"/>
  <c r="F45" i="4" s="1"/>
  <c r="D44" i="4"/>
  <c r="D45" i="4" s="1"/>
  <c r="C36" i="4"/>
  <c r="C45" i="4" s="1"/>
  <c r="E44" i="4"/>
  <c r="E45" i="4" s="1"/>
</calcChain>
</file>

<file path=xl/sharedStrings.xml><?xml version="1.0" encoding="utf-8"?>
<sst xmlns="http://schemas.openxmlformats.org/spreadsheetml/2006/main" count="33" uniqueCount="33">
  <si>
    <r>
      <t>Asfalt, fliser o.l. 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</si>
  <si>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Grusarealer, græsarmering. (m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</si>
  <si>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r>
      <t>Klippet græs/boldbaner (m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</si>
  <si>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r>
      <t>Krat og buske over to meter  (m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).</t>
    </r>
  </si>
  <si>
    <r>
      <t>Samlet udeareal 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) </t>
    </r>
  </si>
  <si>
    <t>Biofaktor-tillæg</t>
  </si>
  <si>
    <r>
      <t>Naturgræs (m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</si>
  <si>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t>Biofaktor</t>
  </si>
  <si>
    <t xml:space="preserve">Udfyld de hvide felter og erstat taleksemplet  </t>
  </si>
  <si>
    <t>Tillægsarealer</t>
  </si>
  <si>
    <t>Vælg et eller flere årstal og indtast for hvert årstal de relevante arealer.</t>
  </si>
  <si>
    <r>
      <t>Krat og buske under to meter  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</si>
  <si>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Vandareal, ikke permanent</t>
  </si>
  <si>
    <t>Søareal, permanent</t>
  </si>
  <si>
    <r>
      <t>Regnvandsnedsivning fra belagt areal 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</si>
  <si>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Areal dækket af egen kompost 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) </t>
    </r>
  </si>
  <si>
    <t xml:space="preserve">Biofaktor </t>
  </si>
  <si>
    <t>Biofaktor inkl. tillæg</t>
  </si>
  <si>
    <r>
      <t>Enkeltstående træers kroneareal 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</si>
  <si>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Friareal-tillæg til grønt regnskab.</t>
  </si>
  <si>
    <t xml:space="preserve">      i fx vaskeri, samt arealer dækket af egen kompost</t>
  </si>
  <si>
    <t xml:space="preserve">  2. arealer med dobbeltfunktion, så som arealer hvor regnvand afledes til lokal nedsivning eller opsamles til genbrug </t>
  </si>
  <si>
    <t xml:space="preserve">Basisarealerne skal tilsammen svare til grundareal minus areal af bygninger. </t>
  </si>
  <si>
    <t>Basisarealer</t>
  </si>
  <si>
    <t xml:space="preserve">På det grundlag vil programmet udregne en basis-biofaktor og et biofaktor-tillæg og slutteligt en samlet biofaktor. </t>
  </si>
  <si>
    <r>
      <t>Træ- og skovplantninger  (m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</si>
  <si>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t xml:space="preserve">Indtast først basisarealer og derpå evt. tillægsarealer. </t>
  </si>
  <si>
    <t xml:space="preserve">  1. areal af facadebeplantning (planter på huse, skure, hegn mv.) og kronearealet af store fritstående træer.</t>
  </si>
  <si>
    <t xml:space="preserve">Tillægsarealerne er alle arealer udover det almindelige grundareal, dvs.: </t>
  </si>
  <si>
    <r>
      <t>Tag- og facadebeplantning 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</si>
  <si>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 xml:space="preserve">Biofaktoren er udtryk for den biologiske aktivitet, som en grund, et byggefelt, et boligområde </t>
  </si>
  <si>
    <t xml:space="preserve">eller en bydel levner plads til rent volumenmæssigt. Populært sagt kan biofaktorne ses om </t>
  </si>
  <si>
    <t>den gennemsnitlige højde af beplantningen, hvis den skulle dække hele grundarealet.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</si>
</sst>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1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2"/>
      <name val="Courier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Courier"/>
    </font>
    <font>
      <b/>
      <sz val="10"/>
      <name val="Courier"/>
    </font>
    <font>
      <b/>
      <sz val="10"/>
      <name val="Arial"/>
    </font>
    <font>
      <b/>
      <sz val="2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37" fontId="5" fillId="0" borderId="0"/>
  </cellStyleXfs>
  <cellXfs count="39">
    <xf numFmtId="0" fontId="0" fillId="0" borderId="0" xfId="0"/>
    <xf numFmtId="37" fontId="4" fillId="0" borderId="1" xfId="2" applyFont="1" applyBorder="1"/>
    <xf numFmtId="0" fontId="0" fillId="2" borderId="0" xfId="0" applyFill="1"/>
    <xf numFmtId="37" fontId="2" fillId="2" borderId="0" xfId="2" applyFont="1" applyFill="1"/>
    <xf numFmtId="37" fontId="4" fillId="2" borderId="0" xfId="2" applyFont="1" applyFill="1"/>
    <xf numFmtId="37" fontId="6" fillId="2" borderId="0" xfId="2" applyFont="1" applyFill="1"/>
    <xf numFmtId="39" fontId="2" fillId="3" borderId="2" xfId="2" applyNumberFormat="1" applyFont="1" applyFill="1" applyBorder="1"/>
    <xf numFmtId="37" fontId="8" fillId="2" borderId="0" xfId="2" applyFont="1" applyFill="1"/>
    <xf numFmtId="37" fontId="4" fillId="3" borderId="2" xfId="2" applyFont="1" applyFill="1" applyBorder="1"/>
    <xf numFmtId="37" fontId="9" fillId="2" borderId="0" xfId="2" applyFont="1" applyFill="1"/>
    <xf numFmtId="0" fontId="10" fillId="0" borderId="0" xfId="0" applyFont="1"/>
    <xf numFmtId="0" fontId="2" fillId="4" borderId="0" xfId="0" applyFont="1" applyFill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5" fontId="0" fillId="2" borderId="0" xfId="0" applyNumberFormat="1" applyFill="1" applyAlignment="1">
      <alignment horizontal="center"/>
    </xf>
    <xf numFmtId="165" fontId="4" fillId="2" borderId="0" xfId="1" applyNumberFormat="1" applyFont="1" applyFill="1" applyBorder="1" applyAlignment="1" applyProtection="1">
      <alignment horizontal="center"/>
    </xf>
    <xf numFmtId="165" fontId="2" fillId="2" borderId="0" xfId="1" applyNumberFormat="1" applyFont="1" applyFill="1" applyBorder="1" applyAlignment="1">
      <alignment horizontal="center"/>
    </xf>
    <xf numFmtId="165" fontId="4" fillId="2" borderId="3" xfId="1" applyNumberFormat="1" applyFont="1" applyFill="1" applyBorder="1" applyAlignment="1">
      <alignment horizontal="center"/>
    </xf>
    <xf numFmtId="165" fontId="4" fillId="2" borderId="3" xfId="1" applyNumberFormat="1" applyFont="1" applyFill="1" applyBorder="1" applyAlignment="1" applyProtection="1">
      <alignment horizontal="center"/>
    </xf>
    <xf numFmtId="165" fontId="4" fillId="2" borderId="0" xfId="2" applyNumberFormat="1" applyFont="1" applyFill="1" applyAlignment="1">
      <alignment horizontal="center"/>
    </xf>
    <xf numFmtId="165" fontId="2" fillId="2" borderId="3" xfId="2" applyNumberFormat="1" applyFont="1" applyFill="1" applyBorder="1" applyAlignment="1">
      <alignment horizontal="center"/>
    </xf>
    <xf numFmtId="0" fontId="2" fillId="2" borderId="0" xfId="0" applyFont="1" applyFill="1"/>
    <xf numFmtId="3" fontId="1" fillId="2" borderId="0" xfId="1" applyNumberFormat="1" applyFill="1" applyBorder="1" applyProtection="1">
      <protection locked="0"/>
    </xf>
    <xf numFmtId="165" fontId="1" fillId="2" borderId="0" xfId="1" applyNumberFormat="1" applyFill="1" applyAlignment="1" applyProtection="1">
      <alignment horizontal="center"/>
    </xf>
    <xf numFmtId="3" fontId="1" fillId="0" borderId="2" xfId="1" applyNumberFormat="1" applyFill="1" applyBorder="1" applyProtection="1">
      <protection locked="0"/>
    </xf>
    <xf numFmtId="165" fontId="1" fillId="2" borderId="0" xfId="1" applyNumberFormat="1" applyFill="1" applyAlignment="1">
      <alignment horizontal="center"/>
    </xf>
    <xf numFmtId="165" fontId="1" fillId="2" borderId="0" xfId="1" applyNumberFormat="1" applyFill="1" applyBorder="1" applyAlignment="1">
      <alignment horizontal="center"/>
    </xf>
    <xf numFmtId="0" fontId="15" fillId="4" borderId="0" xfId="0" applyFont="1" applyFill="1"/>
    <xf numFmtId="165" fontId="2" fillId="2" borderId="0" xfId="2" applyNumberFormat="1" applyFont="1" applyFill="1" applyAlignment="1">
      <alignment horizontal="center"/>
    </xf>
    <xf numFmtId="39" fontId="2" fillId="2" borderId="0" xfId="2" applyNumberFormat="1" applyFont="1" applyFill="1"/>
    <xf numFmtId="39" fontId="4" fillId="2" borderId="0" xfId="2" applyNumberFormat="1" applyFont="1" applyFill="1"/>
    <xf numFmtId="39" fontId="7" fillId="2" borderId="0" xfId="2" applyNumberFormat="1" applyFont="1" applyFill="1"/>
    <xf numFmtId="0" fontId="11" fillId="2" borderId="0" xfId="0" applyFont="1" applyFill="1"/>
    <xf numFmtId="0" fontId="13" fillId="2" borderId="0" xfId="0" applyFont="1" applyFill="1"/>
    <xf numFmtId="0" fontId="12" fillId="2" borderId="0" xfId="0" applyFont="1" applyFill="1"/>
    <xf numFmtId="0" fontId="16" fillId="2" borderId="0" xfId="0" applyFont="1" applyFill="1"/>
    <xf numFmtId="165" fontId="14" fillId="2" borderId="0" xfId="0" applyNumberFormat="1" applyFont="1" applyFill="1" applyAlignment="1">
      <alignment horizontal="center"/>
    </xf>
    <xf numFmtId="0" fontId="14" fillId="2" borderId="0" xfId="0" applyFont="1" applyFill="1"/>
    <xf numFmtId="0" fontId="2" fillId="0" borderId="2" xfId="1" applyNumberFormat="1" applyFont="1" applyFill="1" applyBorder="1" applyAlignment="1" applyProtection="1">
      <alignment horizontal="center"/>
      <protection locked="0"/>
    </xf>
  </cellXfs>
  <cellStyles count="3">
    <cellStyle name="Komma" xfId="1" builtinId="3"/>
    <cellStyle name="Normal" xfId="0" builtinId="0"/>
    <cellStyle name="Normal_ENGHAVE2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10746797531406"/>
          <c:y val="0.11321121504741165"/>
          <c:w val="0.79125593040301256"/>
          <c:h val="0.577377196741799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biofaktorberegning!$A$36</c:f>
              <c:strCache>
                <c:ptCount val="1"/>
                <c:pt idx="0">
                  <c:v>Biofaktor 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biofaktorberegning!$C$23:$G$23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biofaktorberegning!$C$36:$G$36</c:f>
              <c:numCache>
                <c:formatCode>#,##0.00_);\(#,##0.00\)</c:formatCode>
                <c:ptCount val="5"/>
                <c:pt idx="0">
                  <c:v>0.38109756097560976</c:v>
                </c:pt>
                <c:pt idx="1">
                  <c:v>0.47256097560975607</c:v>
                </c:pt>
                <c:pt idx="2">
                  <c:v>0.50304878048780488</c:v>
                </c:pt>
                <c:pt idx="3">
                  <c:v>0.46928327645051193</c:v>
                </c:pt>
                <c:pt idx="4">
                  <c:v>0.47124600638977637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C-45B7-9063-EB1E4D169C9F}"/>
            </c:ext>
          </c:extLst>
        </c:ser>
        <c:ser>
          <c:idx val="1"/>
          <c:order val="1"/>
          <c:tx>
            <c:strRef>
              <c:f>biofaktorberegning!$A$44</c:f>
              <c:strCache>
                <c:ptCount val="1"/>
                <c:pt idx="0">
                  <c:v>Biofaktor-tillæg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biofaktorberegning!$C$23:$G$23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biofaktorberegning!$C$44:$G$44</c:f>
              <c:numCache>
                <c:formatCode>#,##0.00_);\(#,##0.00\)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1.8292682926829267E-2</c:v>
                </c:pt>
                <c:pt idx="3">
                  <c:v>3.8225255972696243E-2</c:v>
                </c:pt>
                <c:pt idx="4">
                  <c:v>0.10782747603833866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6C-45B7-9063-EB1E4D169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1326608"/>
        <c:axId val="1"/>
      </c:barChart>
      <c:catAx>
        <c:axId val="99132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Biofaktor</a:t>
                </a:r>
              </a:p>
            </c:rich>
          </c:tx>
          <c:layout>
            <c:manualLayout>
              <c:xMode val="edge"/>
              <c:yMode val="edge"/>
              <c:x val="3.966718384606132E-2"/>
              <c:y val="0.286801744786776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\(#,##0.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913266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579437327847565"/>
          <c:y val="0.87172635586506964"/>
          <c:w val="0.3778821197966894"/>
          <c:h val="9.05689720379293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46</xdr:row>
      <xdr:rowOff>68580</xdr:rowOff>
    </xdr:from>
    <xdr:to>
      <xdr:col>7</xdr:col>
      <xdr:colOff>0</xdr:colOff>
      <xdr:row>58</xdr:row>
      <xdr:rowOff>76200</xdr:rowOff>
    </xdr:to>
    <xdr:graphicFrame macro="">
      <xdr:nvGraphicFramePr>
        <xdr:cNvPr id="1025" name="Diagram 1">
          <a:extLst>
            <a:ext uri="{FF2B5EF4-FFF2-40B4-BE49-F238E27FC236}">
              <a16:creationId xmlns:a16="http://schemas.microsoft.com/office/drawing/2014/main" id="{749A1491-5768-16F9-384F-111A91B1B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</xdr:colOff>
      <xdr:row>7</xdr:row>
      <xdr:rowOff>0</xdr:rowOff>
    </xdr:from>
    <xdr:to>
      <xdr:col>8</xdr:col>
      <xdr:colOff>0</xdr:colOff>
      <xdr:row>7</xdr:row>
      <xdr:rowOff>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EF3909B3-6271-813B-2C06-9F374CFDC1A3}"/>
            </a:ext>
          </a:extLst>
        </xdr:cNvPr>
        <xdr:cNvSpPr>
          <a:spLocks noChangeShapeType="1"/>
        </xdr:cNvSpPr>
      </xdr:nvSpPr>
      <xdr:spPr bwMode="auto">
        <a:xfrm>
          <a:off x="15240" y="1310640"/>
          <a:ext cx="653034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346158</xdr:colOff>
      <xdr:row>0</xdr:row>
      <xdr:rowOff>121920</xdr:rowOff>
    </xdr:from>
    <xdr:to>
      <xdr:col>7</xdr:col>
      <xdr:colOff>15239</xdr:colOff>
      <xdr:row>1</xdr:row>
      <xdr:rowOff>172979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D7BB0EC-3A8C-0597-1775-075D6224C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68778" y="121920"/>
          <a:ext cx="400601" cy="485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"/>
  <sheetViews>
    <sheetView showGridLines="0" tabSelected="1" view="pageLayout" zoomScaleNormal="100" workbookViewId="0">
      <selection activeCell="J52" sqref="J52"/>
    </sheetView>
  </sheetViews>
  <sheetFormatPr defaultRowHeight="13.2" x14ac:dyDescent="0.25"/>
  <cols>
    <col min="1" max="1" width="35.33203125" customWidth="1"/>
    <col min="2" max="2" width="5.44140625" style="13" customWidth="1"/>
    <col min="3" max="7" width="10.6640625" customWidth="1"/>
    <col min="8" max="8" width="1.33203125" customWidth="1"/>
  </cols>
  <sheetData>
    <row r="1" spans="1:8" ht="34.200000000000003" customHeight="1" x14ac:dyDescent="0.5">
      <c r="A1" s="32" t="s">
        <v>7</v>
      </c>
      <c r="B1" s="14"/>
      <c r="C1" s="2"/>
      <c r="D1" s="2"/>
      <c r="E1" s="2"/>
      <c r="F1" s="2"/>
      <c r="G1" s="2"/>
      <c r="H1" s="2"/>
    </row>
    <row r="2" spans="1:8" ht="14.25" customHeight="1" x14ac:dyDescent="0.3">
      <c r="A2" s="33" t="s">
        <v>19</v>
      </c>
      <c r="B2" s="14"/>
      <c r="C2" s="2"/>
      <c r="D2" s="2"/>
      <c r="E2" s="2"/>
      <c r="F2" s="2"/>
      <c r="G2" s="2"/>
      <c r="H2" s="2"/>
    </row>
    <row r="3" spans="1:8" ht="14.25" customHeight="1" x14ac:dyDescent="0.25">
      <c r="A3" s="34"/>
      <c r="B3" s="14"/>
      <c r="C3" s="2"/>
      <c r="D3" s="2"/>
      <c r="E3" s="2"/>
      <c r="F3" s="2"/>
      <c r="G3" s="2"/>
      <c r="H3" s="2"/>
    </row>
    <row r="4" spans="1:8" ht="14.25" customHeight="1" x14ac:dyDescent="0.3">
      <c r="A4" s="35" t="s">
        <v>30</v>
      </c>
      <c r="B4" s="36"/>
      <c r="C4" s="37"/>
      <c r="D4" s="37"/>
      <c r="E4" s="37"/>
      <c r="F4" s="37"/>
      <c r="G4" s="37"/>
      <c r="H4" s="37"/>
    </row>
    <row r="5" spans="1:8" ht="14.25" customHeight="1" x14ac:dyDescent="0.3">
      <c r="A5" s="35" t="s">
        <v>31</v>
      </c>
      <c r="B5" s="36"/>
      <c r="C5" s="37"/>
      <c r="D5" s="37"/>
      <c r="E5" s="37"/>
      <c r="F5" s="37"/>
      <c r="G5" s="37"/>
      <c r="H5" s="37"/>
    </row>
    <row r="6" spans="1:8" ht="14.25" customHeight="1" x14ac:dyDescent="0.3">
      <c r="A6" s="35" t="s">
        <v>32</v>
      </c>
      <c r="B6" s="36"/>
      <c r="C6" s="37"/>
      <c r="D6" s="37"/>
      <c r="E6" s="37"/>
      <c r="F6" s="37"/>
      <c r="G6" s="37"/>
      <c r="H6" s="37"/>
    </row>
    <row r="7" spans="1:8" ht="6" customHeight="1" x14ac:dyDescent="0.3">
      <c r="A7" s="35"/>
      <c r="B7" s="36"/>
      <c r="C7" s="37"/>
      <c r="D7" s="37"/>
      <c r="E7" s="37"/>
      <c r="F7" s="37"/>
      <c r="G7" s="37"/>
      <c r="H7" s="37"/>
    </row>
    <row r="8" spans="1:8" ht="21" customHeight="1" x14ac:dyDescent="0.3">
      <c r="A8" s="27"/>
    </row>
    <row r="9" spans="1:8" ht="14.25" customHeight="1" x14ac:dyDescent="0.25">
      <c r="A9" s="11" t="s">
        <v>8</v>
      </c>
    </row>
    <row r="10" spans="1:8" ht="8.25" customHeight="1" x14ac:dyDescent="0.25">
      <c r="A10" s="11"/>
    </row>
    <row r="11" spans="1:8" ht="14.25" customHeight="1" x14ac:dyDescent="0.25">
      <c r="A11" t="s">
        <v>10</v>
      </c>
    </row>
    <row r="12" spans="1:8" ht="14.25" customHeight="1" x14ac:dyDescent="0.25">
      <c r="A12" t="s">
        <v>26</v>
      </c>
    </row>
    <row r="13" spans="1:8" ht="5.25" customHeight="1" x14ac:dyDescent="0.25"/>
    <row r="14" spans="1:8" ht="14.25" customHeight="1" x14ac:dyDescent="0.25">
      <c r="A14" t="s">
        <v>22</v>
      </c>
    </row>
    <row r="15" spans="1:8" ht="14.25" customHeight="1" x14ac:dyDescent="0.25">
      <c r="A15" t="s">
        <v>28</v>
      </c>
    </row>
    <row r="16" spans="1:8" ht="14.25" customHeight="1" x14ac:dyDescent="0.25">
      <c r="A16" t="s">
        <v>27</v>
      </c>
    </row>
    <row r="17" spans="1:8" ht="14.25" customHeight="1" x14ac:dyDescent="0.25">
      <c r="A17" t="s">
        <v>21</v>
      </c>
    </row>
    <row r="18" spans="1:8" ht="14.25" customHeight="1" x14ac:dyDescent="0.25">
      <c r="A18" t="s">
        <v>20</v>
      </c>
    </row>
    <row r="19" spans="1:8" ht="5.25" customHeight="1" x14ac:dyDescent="0.25"/>
    <row r="20" spans="1:8" ht="14.25" customHeight="1" x14ac:dyDescent="0.25">
      <c r="A20" t="s">
        <v>24</v>
      </c>
    </row>
    <row r="21" spans="1:8" ht="9.6" customHeight="1" x14ac:dyDescent="0.25"/>
    <row r="22" spans="1:8" ht="6.6" customHeight="1" x14ac:dyDescent="0.25">
      <c r="A22" s="2"/>
      <c r="B22" s="2"/>
      <c r="C22" s="2"/>
      <c r="D22" s="2"/>
      <c r="E22" s="2"/>
      <c r="F22" s="2"/>
      <c r="G22" s="2"/>
      <c r="H22" s="2"/>
    </row>
    <row r="23" spans="1:8" ht="15.6" customHeight="1" x14ac:dyDescent="0.25">
      <c r="A23" s="2"/>
      <c r="B23" s="14"/>
      <c r="C23" s="38">
        <v>2019</v>
      </c>
      <c r="D23" s="38">
        <v>2020</v>
      </c>
      <c r="E23" s="38">
        <v>2021</v>
      </c>
      <c r="F23" s="38">
        <v>2022</v>
      </c>
      <c r="G23" s="38">
        <v>2023</v>
      </c>
      <c r="H23" s="2"/>
    </row>
    <row r="24" spans="1:8" x14ac:dyDescent="0.25">
      <c r="A24" s="21" t="s">
        <v>23</v>
      </c>
      <c r="B24" s="14"/>
      <c r="C24" s="22"/>
      <c r="D24" s="22"/>
      <c r="E24" s="22"/>
      <c r="F24" s="22"/>
      <c r="G24" s="22"/>
      <c r="H24" s="2"/>
    </row>
    <row r="25" spans="1:8" ht="15.6" x14ac:dyDescent="0.25">
      <c r="A25" s="2" t="s">
        <v>0</v>
      </c>
      <c r="B25" s="23">
        <v>0</v>
      </c>
      <c r="C25" s="24">
        <v>900</v>
      </c>
      <c r="D25" s="24">
        <v>700</v>
      </c>
      <c r="E25" s="24">
        <v>700</v>
      </c>
      <c r="F25" s="24">
        <v>700</v>
      </c>
      <c r="G25" s="24">
        <v>700</v>
      </c>
      <c r="H25" s="2"/>
    </row>
    <row r="26" spans="1:8" ht="15.6" x14ac:dyDescent="0.25">
      <c r="A26" s="2" t="s">
        <v>1</v>
      </c>
      <c r="B26" s="23">
        <v>0.3</v>
      </c>
      <c r="C26" s="24">
        <v>600</v>
      </c>
      <c r="D26" s="24">
        <v>600</v>
      </c>
      <c r="E26" s="24">
        <v>600</v>
      </c>
      <c r="F26" s="24">
        <v>600</v>
      </c>
      <c r="G26" s="24">
        <v>600</v>
      </c>
      <c r="H26" s="2"/>
    </row>
    <row r="27" spans="1:8" ht="15.6" x14ac:dyDescent="0.25">
      <c r="A27" s="2" t="s">
        <v>2</v>
      </c>
      <c r="B27" s="23">
        <v>0.5</v>
      </c>
      <c r="C27" s="24">
        <v>1500</v>
      </c>
      <c r="D27" s="24">
        <v>1300</v>
      </c>
      <c r="E27" s="24">
        <v>1100</v>
      </c>
      <c r="F27" s="24">
        <v>900</v>
      </c>
      <c r="G27" s="24">
        <v>1100</v>
      </c>
      <c r="H27" s="2"/>
    </row>
    <row r="28" spans="1:8" ht="15.6" x14ac:dyDescent="0.25">
      <c r="A28" s="2" t="s">
        <v>11</v>
      </c>
      <c r="B28" s="23">
        <v>0.5</v>
      </c>
      <c r="C28" s="24">
        <v>150</v>
      </c>
      <c r="D28" s="24">
        <v>150</v>
      </c>
      <c r="E28" s="24">
        <v>150</v>
      </c>
      <c r="F28" s="24">
        <v>200</v>
      </c>
      <c r="G28" s="24">
        <v>200</v>
      </c>
      <c r="H28" s="2"/>
    </row>
    <row r="29" spans="1:8" ht="15.6" x14ac:dyDescent="0.25">
      <c r="A29" s="2" t="s">
        <v>6</v>
      </c>
      <c r="B29" s="23">
        <v>1</v>
      </c>
      <c r="C29" s="24">
        <v>0</v>
      </c>
      <c r="D29" s="24">
        <v>400</v>
      </c>
      <c r="E29" s="24">
        <v>600</v>
      </c>
      <c r="F29" s="24">
        <v>400</v>
      </c>
      <c r="G29" s="24">
        <v>400</v>
      </c>
      <c r="H29" s="2"/>
    </row>
    <row r="30" spans="1:8" ht="15.6" x14ac:dyDescent="0.25">
      <c r="A30" s="2" t="s">
        <v>3</v>
      </c>
      <c r="B30" s="23">
        <v>1.5</v>
      </c>
      <c r="C30" s="24">
        <v>30</v>
      </c>
      <c r="D30" s="24">
        <v>30</v>
      </c>
      <c r="E30" s="24">
        <v>30</v>
      </c>
      <c r="F30" s="24">
        <v>30</v>
      </c>
      <c r="G30" s="24">
        <v>30</v>
      </c>
      <c r="H30" s="2"/>
    </row>
    <row r="31" spans="1:8" ht="15.6" x14ac:dyDescent="0.25">
      <c r="A31" s="2" t="s">
        <v>25</v>
      </c>
      <c r="B31" s="23">
        <v>2</v>
      </c>
      <c r="C31" s="24">
        <v>100</v>
      </c>
      <c r="D31" s="24">
        <v>100</v>
      </c>
      <c r="E31" s="24">
        <v>100</v>
      </c>
      <c r="F31" s="24">
        <v>100</v>
      </c>
      <c r="G31" s="24">
        <v>100</v>
      </c>
      <c r="H31" s="2"/>
    </row>
    <row r="32" spans="1:8" x14ac:dyDescent="0.25">
      <c r="A32" s="2" t="s">
        <v>12</v>
      </c>
      <c r="B32" s="23">
        <v>0.5</v>
      </c>
      <c r="C32" s="24"/>
      <c r="D32" s="24"/>
      <c r="E32" s="24"/>
      <c r="F32" s="24"/>
      <c r="G32" s="24"/>
      <c r="H32" s="2"/>
    </row>
    <row r="33" spans="1:10" x14ac:dyDescent="0.25">
      <c r="A33" s="2" t="s">
        <v>13</v>
      </c>
      <c r="B33" s="23">
        <v>1</v>
      </c>
      <c r="C33" s="24"/>
      <c r="D33" s="24"/>
      <c r="E33" s="24"/>
      <c r="F33" s="24"/>
      <c r="G33" s="24"/>
      <c r="H33" s="2"/>
    </row>
    <row r="34" spans="1:10" ht="7.2" customHeight="1" x14ac:dyDescent="0.25">
      <c r="A34" s="21"/>
      <c r="B34" s="23"/>
      <c r="C34" s="2"/>
      <c r="D34" s="2"/>
      <c r="E34" s="2"/>
      <c r="F34" s="2"/>
      <c r="G34" s="2"/>
      <c r="H34" s="2"/>
    </row>
    <row r="35" spans="1:10" ht="15.6" x14ac:dyDescent="0.25">
      <c r="A35" s="4" t="s">
        <v>4</v>
      </c>
      <c r="B35" s="15"/>
      <c r="C35" s="8">
        <f>SUM(C25:C33)</f>
        <v>3280</v>
      </c>
      <c r="D35" s="8">
        <f>SUM(D25:D33)</f>
        <v>3280</v>
      </c>
      <c r="E35" s="8">
        <f>SUM(E25:E33)</f>
        <v>3280</v>
      </c>
      <c r="F35" s="8">
        <f>SUM(F25:F33)</f>
        <v>2930</v>
      </c>
      <c r="G35" s="8">
        <f>SUM(G25:G33)</f>
        <v>3130</v>
      </c>
      <c r="H35" s="2"/>
      <c r="J35" s="12"/>
    </row>
    <row r="36" spans="1:10" ht="12" customHeight="1" x14ac:dyDescent="0.25">
      <c r="A36" s="3" t="s">
        <v>16</v>
      </c>
      <c r="B36" s="16"/>
      <c r="C36" s="6">
        <f>IF(C35&gt;0,($B25*C25+$B26*C26+$B27*C27+$B28*C28+$B29*C29+$B30*C30+$B31*C31+$B32*C32+$B33*C33)/C35," ")</f>
        <v>0.38109756097560976</v>
      </c>
      <c r="D36" s="6">
        <f>IF(D35&gt;0,($B25*D25+$B26*D26+$B27*D27+$B28*D28+$B29*D29+$B30*D30+$B31*D31+$B32*D32+$B33*D33)/D35," ")</f>
        <v>0.47256097560975607</v>
      </c>
      <c r="E36" s="6">
        <f>IF(E35&gt;0,($B25*E25+$B26*E26+$B27*E27+$B28*E28+$B29*E29+$B30*E30+$B31*E31+$B32*E32+$B33*E33)/E35," ")</f>
        <v>0.50304878048780488</v>
      </c>
      <c r="F36" s="6">
        <f>IF(F35&gt;0,($B25*F25+$B26*F26+$B27*F27+$B28*F28+$B29*F29+$B30*F30+$B31*F31+$B32*F32+$B33*F33)/F35," ")</f>
        <v>0.46928327645051193</v>
      </c>
      <c r="G36" s="6">
        <f>IF(G35&gt;0,($B25*G25+$B26*G26+$B27*G27+$B28*G28+$B29*G29+$B30*G30+$B31*G31+$B32*G32+$B33*G33)/G35," ")</f>
        <v>0.47124600638977637</v>
      </c>
      <c r="H36" s="2"/>
    </row>
    <row r="37" spans="1:10" x14ac:dyDescent="0.25">
      <c r="A37" s="2"/>
      <c r="B37" s="25"/>
      <c r="C37" s="2"/>
      <c r="D37" s="2"/>
      <c r="E37" s="2"/>
      <c r="F37" s="2"/>
      <c r="G37" s="2"/>
      <c r="H37" s="2"/>
    </row>
    <row r="38" spans="1:10" x14ac:dyDescent="0.25">
      <c r="A38" s="21" t="s">
        <v>9</v>
      </c>
      <c r="B38" s="26"/>
      <c r="C38" s="2"/>
      <c r="D38" s="2"/>
      <c r="E38" s="2"/>
      <c r="F38" s="2"/>
      <c r="G38" s="2"/>
      <c r="H38" s="2"/>
    </row>
    <row r="39" spans="1:10" ht="15.6" x14ac:dyDescent="0.25">
      <c r="A39" s="4" t="s">
        <v>29</v>
      </c>
      <c r="B39" s="17">
        <v>0.5</v>
      </c>
      <c r="C39" s="1"/>
      <c r="D39" s="1"/>
      <c r="E39" s="1">
        <v>100</v>
      </c>
      <c r="F39" s="1">
        <v>200</v>
      </c>
      <c r="G39" s="1">
        <v>220</v>
      </c>
      <c r="H39" s="7"/>
    </row>
    <row r="40" spans="1:10" ht="15.6" x14ac:dyDescent="0.25">
      <c r="A40" s="4" t="s">
        <v>18</v>
      </c>
      <c r="B40" s="18">
        <v>2</v>
      </c>
      <c r="C40" s="1"/>
      <c r="D40" s="1"/>
      <c r="E40" s="1">
        <v>5</v>
      </c>
      <c r="F40" s="1">
        <v>6</v>
      </c>
      <c r="G40" s="1">
        <v>80</v>
      </c>
      <c r="H40" s="7"/>
    </row>
    <row r="41" spans="1:10" ht="15.6" x14ac:dyDescent="0.25">
      <c r="A41" s="4" t="s">
        <v>14</v>
      </c>
      <c r="B41" s="18">
        <v>0.5</v>
      </c>
      <c r="C41" s="1"/>
      <c r="D41" s="1"/>
      <c r="E41" s="1">
        <v>0</v>
      </c>
      <c r="F41" s="1">
        <v>0</v>
      </c>
      <c r="G41" s="1">
        <v>100</v>
      </c>
      <c r="H41" s="7"/>
    </row>
    <row r="42" spans="1:10" ht="15.6" x14ac:dyDescent="0.25">
      <c r="A42" s="4" t="s">
        <v>15</v>
      </c>
      <c r="B42" s="18">
        <v>0.5</v>
      </c>
      <c r="C42" s="1"/>
      <c r="D42" s="1"/>
      <c r="E42" s="1">
        <v>0</v>
      </c>
      <c r="F42" s="1">
        <v>0</v>
      </c>
      <c r="G42" s="1">
        <v>35</v>
      </c>
      <c r="H42" s="7"/>
    </row>
    <row r="43" spans="1:10" x14ac:dyDescent="0.25">
      <c r="A43" s="4"/>
      <c r="B43" s="15"/>
      <c r="C43" s="4"/>
      <c r="D43" s="4"/>
      <c r="E43" s="4"/>
      <c r="F43" s="4"/>
      <c r="G43" s="4"/>
      <c r="H43" s="7"/>
    </row>
    <row r="44" spans="1:10" s="10" customFormat="1" x14ac:dyDescent="0.25">
      <c r="A44" s="3" t="s">
        <v>5</v>
      </c>
      <c r="B44" s="20"/>
      <c r="C44" s="6">
        <f>IF(C35&gt;0,($B39*C39+$B40*C40+$B41*C41+$B42*C42)/C35," ")</f>
        <v>0</v>
      </c>
      <c r="D44" s="6">
        <f>IF(D35&gt;0,($B39*D39+$B40*D40+$B41*D41+$B42*D42)/D35," ")</f>
        <v>0</v>
      </c>
      <c r="E44" s="6">
        <f>IF(E35&gt;0,($B39*E39+$B40*E40+$B41*E41+$B42*E42)/E35," ")</f>
        <v>1.8292682926829267E-2</v>
      </c>
      <c r="F44" s="6">
        <f>IF(F35&gt;0,($B39*F39+$B40*F40+$B41*F41+$B42*F42)/F35," ")</f>
        <v>3.8225255972696243E-2</v>
      </c>
      <c r="G44" s="6">
        <f>IF(G35&gt;0,($B39*G39+$B40*G40+$B41*G41+$B42*G42)/G35," ")</f>
        <v>0.10782747603833866</v>
      </c>
      <c r="H44" s="9"/>
    </row>
    <row r="45" spans="1:10" x14ac:dyDescent="0.25">
      <c r="A45" s="3" t="s">
        <v>17</v>
      </c>
      <c r="B45" s="20"/>
      <c r="C45" s="6">
        <f>IF(ISNUMBER(C36+C44),C36+C44," ")</f>
        <v>0.38109756097560976</v>
      </c>
      <c r="D45" s="6">
        <f>IF(ISNUMBER(D36+D44),D36+D44," ")</f>
        <v>0.47256097560975607</v>
      </c>
      <c r="E45" s="6">
        <f>IF(ISNUMBER(E36+E44),E36+E44," ")</f>
        <v>0.52134146341463417</v>
      </c>
      <c r="F45" s="6">
        <f>IF(ISNUMBER(F36+F44),F36+F44," ")</f>
        <v>0.50750853242320815</v>
      </c>
      <c r="G45" s="6">
        <f>IF(ISNUMBER(G36+G44),G36+G44," ")</f>
        <v>0.57907348242811507</v>
      </c>
      <c r="H45" s="7"/>
    </row>
    <row r="46" spans="1:10" x14ac:dyDescent="0.25">
      <c r="A46" s="4"/>
      <c r="B46" s="19"/>
      <c r="C46" s="4"/>
      <c r="D46" s="4"/>
      <c r="E46" s="4"/>
      <c r="F46" s="5"/>
      <c r="G46" s="4"/>
      <c r="H46" s="7"/>
    </row>
    <row r="47" spans="1:10" x14ac:dyDescent="0.25">
      <c r="A47" s="4"/>
      <c r="B47" s="19"/>
      <c r="C47" s="4"/>
      <c r="D47" s="4"/>
      <c r="E47" s="4"/>
      <c r="F47" s="4"/>
      <c r="G47" s="4"/>
      <c r="H47" s="2"/>
    </row>
    <row r="48" spans="1:10" x14ac:dyDescent="0.25">
      <c r="A48" s="4"/>
      <c r="B48" s="19"/>
      <c r="C48" s="4"/>
      <c r="D48" s="4"/>
      <c r="E48" s="4"/>
      <c r="F48" s="4"/>
      <c r="G48" s="4"/>
      <c r="H48" s="2"/>
    </row>
    <row r="49" spans="1:8" x14ac:dyDescent="0.25">
      <c r="A49" s="4"/>
      <c r="B49" s="19"/>
      <c r="C49" s="4"/>
      <c r="D49" s="4"/>
      <c r="E49" s="4"/>
      <c r="F49" s="4"/>
      <c r="G49" s="4"/>
      <c r="H49" s="2"/>
    </row>
    <row r="50" spans="1:8" x14ac:dyDescent="0.25">
      <c r="A50" s="4"/>
      <c r="B50" s="19"/>
      <c r="C50" s="4"/>
      <c r="D50" s="4"/>
      <c r="E50" s="4"/>
      <c r="F50" s="4"/>
      <c r="G50" s="4"/>
      <c r="H50" s="2"/>
    </row>
    <row r="51" spans="1:8" x14ac:dyDescent="0.25">
      <c r="A51" s="4"/>
      <c r="B51" s="19"/>
      <c r="C51" s="4"/>
      <c r="D51" s="4"/>
      <c r="E51" s="4"/>
      <c r="F51" s="4"/>
      <c r="G51" s="4"/>
      <c r="H51" s="2"/>
    </row>
    <row r="52" spans="1:8" x14ac:dyDescent="0.25">
      <c r="A52" s="4"/>
      <c r="B52" s="19"/>
      <c r="C52" s="4"/>
      <c r="D52" s="4"/>
      <c r="E52" s="4"/>
      <c r="F52" s="4"/>
      <c r="G52" s="4"/>
      <c r="H52" s="2"/>
    </row>
    <row r="53" spans="1:8" x14ac:dyDescent="0.25">
      <c r="A53" s="4"/>
      <c r="B53" s="19"/>
      <c r="C53" s="4"/>
      <c r="D53" s="4"/>
      <c r="E53" s="4"/>
      <c r="F53" s="4"/>
      <c r="G53" s="4"/>
      <c r="H53" s="2"/>
    </row>
    <row r="54" spans="1:8" x14ac:dyDescent="0.25">
      <c r="A54" s="3"/>
      <c r="B54" s="28"/>
      <c r="C54" s="29"/>
      <c r="D54" s="29"/>
      <c r="E54" s="29"/>
      <c r="F54" s="29"/>
      <c r="G54" s="29"/>
      <c r="H54" s="2"/>
    </row>
    <row r="55" spans="1:8" x14ac:dyDescent="0.25">
      <c r="A55" s="4"/>
      <c r="B55" s="19"/>
      <c r="C55" s="30"/>
      <c r="D55" s="30"/>
      <c r="E55" s="30"/>
      <c r="F55" s="30"/>
      <c r="G55" s="30"/>
      <c r="H55" s="2"/>
    </row>
    <row r="56" spans="1:8" x14ac:dyDescent="0.25">
      <c r="A56" s="4"/>
      <c r="B56" s="19"/>
      <c r="C56" s="30"/>
      <c r="D56" s="30"/>
      <c r="E56" s="30"/>
      <c r="F56" s="30"/>
      <c r="G56" s="30"/>
      <c r="H56" s="2"/>
    </row>
    <row r="57" spans="1:8" x14ac:dyDescent="0.25">
      <c r="A57" s="4"/>
      <c r="B57" s="19"/>
      <c r="C57" s="30"/>
      <c r="D57" s="30"/>
      <c r="E57" s="30"/>
      <c r="F57" s="30"/>
      <c r="G57" s="30"/>
      <c r="H57" s="2"/>
    </row>
    <row r="58" spans="1:8" x14ac:dyDescent="0.25">
      <c r="A58" s="3"/>
      <c r="B58" s="28"/>
      <c r="C58" s="29"/>
      <c r="D58" s="29"/>
      <c r="E58" s="29"/>
      <c r="F58" s="29"/>
      <c r="G58" s="31"/>
      <c r="H58" s="2"/>
    </row>
    <row r="59" spans="1:8" x14ac:dyDescent="0.25">
      <c r="A59" s="2"/>
      <c r="B59" s="14"/>
      <c r="C59" s="2"/>
      <c r="D59" s="2"/>
      <c r="E59" s="2"/>
      <c r="F59" s="2"/>
      <c r="G59" s="2"/>
      <c r="H59" s="2"/>
    </row>
  </sheetData>
  <sheetProtection sheet="1" objects="1" scenarios="1"/>
  <phoneticPr fontId="0" type="noConversion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>
    <oddFooter>&amp;LBiofaktor 3.5&amp;CBUILD/AAU&amp;RTillæg til grønt regnskab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biofaktorberegning</vt:lpstr>
      <vt:lpstr>biofaktorberegning!Udskriftsområde</vt:lpstr>
    </vt:vector>
  </TitlesOfParts>
  <Company>SBI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Michael Jensen</dc:creator>
  <cp:lastModifiedBy>Ole Michael Jensen</cp:lastModifiedBy>
  <cp:lastPrinted>2022-08-16T09:53:41Z</cp:lastPrinted>
  <dcterms:created xsi:type="dcterms:W3CDTF">2003-09-09T13:21:26Z</dcterms:created>
  <dcterms:modified xsi:type="dcterms:W3CDTF">2024-02-26T15:16:25Z</dcterms:modified>
</cp:coreProperties>
</file>